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1. Ноябр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E7" i="10" l="1"/>
  <c r="E5" i="10"/>
  <c r="H7" i="10"/>
  <c r="I7" i="10" l="1"/>
  <c r="H20" i="10" l="1"/>
  <c r="H19" i="10"/>
  <c r="H18" i="10"/>
  <c r="H17" i="10"/>
  <c r="H16" i="10"/>
  <c r="H15" i="10"/>
  <c r="H14" i="10"/>
  <c r="H13" i="10"/>
  <c r="H12" i="10"/>
  <c r="G22" i="10" l="1"/>
  <c r="G6" i="10" s="1"/>
  <c r="D22" i="10"/>
  <c r="H5" i="10" l="1"/>
  <c r="H22" i="10" l="1"/>
  <c r="H6" i="10" l="1"/>
  <c r="I6" i="10" s="1"/>
  <c r="I8" i="10" s="1"/>
  <c r="H8" i="10" l="1"/>
</calcChain>
</file>

<file path=xl/sharedStrings.xml><?xml version="1.0" encoding="utf-8"?>
<sst xmlns="http://schemas.openxmlformats.org/spreadsheetml/2006/main" count="73" uniqueCount="67">
  <si>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</si>
  <si>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</si>
  <si>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</si>
  <si>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</si>
  <si>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</si>
  <si>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</si>
  <si>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</si>
  <si>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</si>
  <si>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</si>
  <si>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</si>
  <si>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</si>
  <si>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</si>
  <si>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</si>
  <si>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</si>
  <si>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</si>
  <si>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</si>
  <si>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</si>
  <si>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</si>
  <si>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</si>
  <si>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</si>
  <si>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</si>
  <si>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</si>
  <si>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</si>
  <si>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</si>
  <si>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</si>
  <si>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</si>
  <si>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</si>
  <si>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</si>
  <si>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</si>
  <si>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</si>
  <si>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</si>
  <si>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</si>
  <si>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</si>
  <si>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</si>
  <si>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</si>
  <si>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</si>
  <si>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</si>
  <si>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</si>
  <si>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</si>
  <si>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</si>
  <si>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</si>
  <si>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</si>
  <si>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</si>
  <si>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</si>
  <si>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</si>
  <si>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</si>
  <si>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</si>
  <si>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</si>
  <si>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</si>
  <si>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</si>
  <si>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с 10.2021</t>
  </si>
  <si>
    <t>Фомичева Е.Л.</t>
  </si>
  <si>
    <t>К1пом. 08</t>
  </si>
  <si>
    <t>СПРО-2020-7453202 ОТ 18.08.2020</t>
  </si>
  <si>
    <t>Кованцев</t>
  </si>
  <si>
    <t>К2 пом. 03</t>
  </si>
  <si>
    <t>с 18.08.2020</t>
  </si>
  <si>
    <t>Смешанные ТКО с учетом прямых договоров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</si>
  <si>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</si>
  <si>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</si>
  <si>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</si>
  <si>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</si>
  <si>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</si>
  <si>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</si>
  <si>
    <t>с 31.05.2021</t>
  </si>
  <si>
    <t>Отчет по вывозу ТКО за ноябрь 2022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</si>
  <si>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                                 Ленинский пр., д.1к.3</t>
    </r>
    <r>
      <rPr>
        <b/>
        <sz val="10"/>
        <rFont val="Times New Roman"/>
        <family val="1"/>
        <charset val="204"/>
      </rPr>
      <t xml:space="preserve"> ноябрь 2022</t>
    </r>
    <r>
      <rPr>
        <b/>
        <sz val="12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</si>
</sst>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5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0" borderId="2" xfId="0" applyNumberFormat="1" applyFont="1" applyBorder="1" applyAlignment="1">
      <alignment horizontal="center" vertical="center" wrapText="1"/>
    </xf>
    <xf numFmtId="14" fontId="13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4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  <cellStyle name="Финансовый 3 2" xfId="12"/>
    <cellStyle name="Финансов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Normal="100" workbookViewId="0">
      <selection activeCell="E5" sqref="E5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3" t="s">
        <v>66</v>
      </c>
      <c r="B1" s="44"/>
      <c r="C1" s="44"/>
      <c r="D1" s="44"/>
      <c r="E1" s="44"/>
      <c r="F1" s="44"/>
      <c r="G1" s="45"/>
    </row>
    <row r="2" spans="1:11" ht="22.5" customHeight="1">
      <c r="A2" s="46" t="s">
        <v>2</v>
      </c>
      <c r="B2" s="46" t="s">
        <v>3</v>
      </c>
      <c r="C2" s="46" t="s">
        <v>4</v>
      </c>
      <c r="D2" s="46" t="s">
        <v>19</v>
      </c>
      <c r="E2" s="46" t="s">
        <v>5</v>
      </c>
      <c r="F2" s="46"/>
      <c r="G2" s="46"/>
    </row>
    <row r="3" spans="1:11" ht="19.5" customHeight="1">
      <c r="A3" s="46"/>
      <c r="B3" s="46"/>
      <c r="C3" s="46"/>
      <c r="D3" s="46"/>
      <c r="E3" s="46" t="s">
        <v>6</v>
      </c>
      <c r="F3" s="46"/>
      <c r="G3" s="46" t="s">
        <v>7</v>
      </c>
    </row>
    <row r="4" spans="1:11" ht="40.5" customHeight="1" thickBot="1">
      <c r="A4" s="46"/>
      <c r="B4" s="46"/>
      <c r="C4" s="46"/>
      <c r="D4" s="46"/>
      <c r="E4" s="12" t="s">
        <v>22</v>
      </c>
      <c r="F4" s="4" t="s">
        <v>8</v>
      </c>
      <c r="G4" s="46"/>
    </row>
    <row r="5" spans="1:11" ht="21.75" customHeight="1" thickBot="1">
      <c r="A5" s="9" t="s">
        <v>18</v>
      </c>
      <c r="B5" s="7" t="s">
        <v>9</v>
      </c>
      <c r="C5" s="4" t="s">
        <v>10</v>
      </c>
      <c r="D5" s="41">
        <v>77958.66</v>
      </c>
      <c r="E5" s="34">
        <v>198.28</v>
      </c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5">
        <v>23.613</v>
      </c>
      <c r="F6" s="35">
        <v>9.3896099999999993</v>
      </c>
      <c r="G6" s="35"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463</v>
      </c>
      <c r="F7" s="22">
        <v>184.10999999999999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372</v>
      </c>
      <c r="F8" s="22">
        <v>246.81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v>835</v>
      </c>
      <c r="F9" s="22">
        <v>430.91999999999996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44454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2"/>
  <sheetViews>
    <sheetView zoomScale="85" zoomScaleNormal="85" workbookViewId="0">
      <selection activeCell="I8" sqref="I8"/>
    </sheetView>
  </sheetViews>
  <sheetFormatPr defaultRowHeight="12.75"/>
  <cols>
    <col min="1" max="1" width="38.140625" style="10" customWidth="1"/>
    <col min="2" max="2" width="31.28515625" style="10" customWidth="1"/>
    <col min="3" max="3" width="9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48" t="s">
        <v>65</v>
      </c>
      <c r="B2" s="48"/>
      <c r="C2" s="48"/>
      <c r="D2" s="48"/>
      <c r="E2" s="48"/>
      <c r="F2" s="48"/>
      <c r="G2" s="48"/>
      <c r="H2" s="48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49" t="s">
        <v>23</v>
      </c>
      <c r="B4" s="49"/>
      <c r="C4" s="49"/>
      <c r="D4" s="49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0" t="s">
        <v>27</v>
      </c>
      <c r="B5" s="50"/>
      <c r="C5" s="50"/>
      <c r="D5" s="50"/>
      <c r="E5" s="11">
        <f>11290.3+11665.5+12128.7-920.6</f>
        <v>34163.9</v>
      </c>
      <c r="F5" s="29">
        <v>945.02</v>
      </c>
      <c r="G5" s="29">
        <v>234.20830000000001</v>
      </c>
      <c r="H5" s="30">
        <f>G5*F5</f>
        <v>221331.52766600001</v>
      </c>
      <c r="I5" s="31"/>
    </row>
    <row r="6" spans="1:9" ht="18.75">
      <c r="A6" s="50" t="s">
        <v>57</v>
      </c>
      <c r="B6" s="50"/>
      <c r="C6" s="50"/>
      <c r="D6" s="50"/>
      <c r="E6" s="11"/>
      <c r="F6" s="29"/>
      <c r="G6" s="29">
        <f>G5-G22</f>
        <v>206.9863</v>
      </c>
      <c r="H6" s="40">
        <f>H5-H22</f>
        <v>199858.783226</v>
      </c>
      <c r="I6" s="31">
        <f>H6/E5</f>
        <v>5.8499990699539568</v>
      </c>
    </row>
    <row r="7" spans="1:9" ht="18.75">
      <c r="A7" s="51" t="s">
        <v>28</v>
      </c>
      <c r="B7" s="52"/>
      <c r="C7" s="52"/>
      <c r="D7" s="53"/>
      <c r="E7" s="11">
        <f>11290.3+11665.5+12128.7-920.6</f>
        <v>34163.9</v>
      </c>
      <c r="F7" s="29">
        <v>945.02</v>
      </c>
      <c r="G7" s="29">
        <v>0.9</v>
      </c>
      <c r="H7" s="40">
        <f>F7*G7*10.14</f>
        <v>8624.25252</v>
      </c>
      <c r="I7" s="31">
        <f>H7/E7</f>
        <v>0.25243758821446027</v>
      </c>
    </row>
    <row r="8" spans="1:9" ht="20.25">
      <c r="A8" s="47" t="s">
        <v>29</v>
      </c>
      <c r="B8" s="47"/>
      <c r="C8" s="47"/>
      <c r="D8" s="47"/>
      <c r="E8" s="32"/>
      <c r="F8" s="28"/>
      <c r="G8" s="28"/>
      <c r="H8" s="33">
        <f>SUM(H6:H7)</f>
        <v>208483.03574600001</v>
      </c>
      <c r="I8" s="33">
        <f>SUM(I5:I7)</f>
        <v>6.1024366581684166</v>
      </c>
    </row>
    <row r="11" spans="1:9" ht="15.75">
      <c r="A11" s="36" t="s">
        <v>30</v>
      </c>
      <c r="B11" s="36"/>
      <c r="C11" s="36"/>
      <c r="D11" s="36"/>
      <c r="E11" s="36"/>
      <c r="F11" s="36"/>
      <c r="G11" s="36"/>
      <c r="H11" s="36"/>
    </row>
    <row r="12" spans="1:9" ht="15.75">
      <c r="A12" s="37">
        <v>1</v>
      </c>
      <c r="B12" s="37" t="s">
        <v>31</v>
      </c>
      <c r="C12" s="37"/>
      <c r="D12" s="37">
        <v>93.6</v>
      </c>
      <c r="E12" s="37" t="s">
        <v>32</v>
      </c>
      <c r="F12" s="37" t="s">
        <v>33</v>
      </c>
      <c r="G12" s="37">
        <v>0.72</v>
      </c>
      <c r="H12" s="38">
        <f>F5*G12</f>
        <v>680.4144</v>
      </c>
    </row>
    <row r="13" spans="1:9" ht="15.75">
      <c r="A13" s="37">
        <v>2</v>
      </c>
      <c r="B13" s="37" t="s">
        <v>34</v>
      </c>
      <c r="C13" s="37"/>
      <c r="D13" s="37">
        <v>86.1</v>
      </c>
      <c r="E13" s="37" t="s">
        <v>35</v>
      </c>
      <c r="F13" s="37" t="s">
        <v>36</v>
      </c>
      <c r="G13" s="37">
        <v>0.43049999999999999</v>
      </c>
      <c r="H13" s="38">
        <f>F5*G13</f>
        <v>406.83110999999997</v>
      </c>
    </row>
    <row r="14" spans="1:9" ht="15.75">
      <c r="A14" s="37">
        <v>3</v>
      </c>
      <c r="B14" s="37" t="s">
        <v>37</v>
      </c>
      <c r="C14" s="37"/>
      <c r="D14" s="37">
        <v>56.8</v>
      </c>
      <c r="E14" s="37" t="s">
        <v>38</v>
      </c>
      <c r="F14" s="37" t="s">
        <v>39</v>
      </c>
      <c r="G14" s="37">
        <v>3.4864999999999999</v>
      </c>
      <c r="H14" s="38">
        <f>F5*G14</f>
        <v>3294.81223</v>
      </c>
    </row>
    <row r="15" spans="1:9" ht="15.75">
      <c r="A15" s="37">
        <v>4</v>
      </c>
      <c r="B15" s="37" t="s">
        <v>40</v>
      </c>
      <c r="C15" s="37"/>
      <c r="D15" s="37">
        <v>108.3</v>
      </c>
      <c r="E15" s="37" t="s">
        <v>41</v>
      </c>
      <c r="F15" s="37" t="s">
        <v>42</v>
      </c>
      <c r="G15" s="37">
        <v>0.8</v>
      </c>
      <c r="H15" s="38">
        <f>F5*G15</f>
        <v>756.01600000000008</v>
      </c>
    </row>
    <row r="16" spans="1:9" ht="15.75">
      <c r="A16" s="37">
        <v>5</v>
      </c>
      <c r="B16" s="37" t="s">
        <v>43</v>
      </c>
      <c r="C16" s="37"/>
      <c r="D16" s="37">
        <v>69.2</v>
      </c>
      <c r="E16" s="37" t="s">
        <v>44</v>
      </c>
      <c r="F16" s="37" t="s">
        <v>45</v>
      </c>
      <c r="G16" s="37">
        <v>0.28999999999999998</v>
      </c>
      <c r="H16" s="38">
        <f>F5*G16</f>
        <v>274.05579999999998</v>
      </c>
    </row>
    <row r="17" spans="1:9" ht="15.75">
      <c r="A17" s="37">
        <v>6</v>
      </c>
      <c r="B17" s="37" t="s">
        <v>46</v>
      </c>
      <c r="C17" s="37"/>
      <c r="D17" s="37">
        <v>121</v>
      </c>
      <c r="E17" s="37" t="s">
        <v>47</v>
      </c>
      <c r="F17" s="37" t="s">
        <v>48</v>
      </c>
      <c r="G17" s="37">
        <v>6.9</v>
      </c>
      <c r="H17" s="38">
        <f>F5*G17</f>
        <v>6520.6379999999999</v>
      </c>
    </row>
    <row r="18" spans="1:9" ht="15.75">
      <c r="A18" s="37">
        <v>7</v>
      </c>
      <c r="B18" s="37" t="s">
        <v>49</v>
      </c>
      <c r="C18" s="37"/>
      <c r="D18" s="37">
        <v>131</v>
      </c>
      <c r="E18" s="37" t="s">
        <v>51</v>
      </c>
      <c r="F18" s="37" t="s">
        <v>52</v>
      </c>
      <c r="G18" s="37">
        <v>2.85</v>
      </c>
      <c r="H18" s="38">
        <f>F5*G18</f>
        <v>2693.3070000000002</v>
      </c>
      <c r="I18" s="10" t="s">
        <v>50</v>
      </c>
    </row>
    <row r="19" spans="1:9" ht="15.75">
      <c r="A19" s="37">
        <v>8</v>
      </c>
      <c r="B19" s="37" t="s">
        <v>53</v>
      </c>
      <c r="C19" s="37"/>
      <c r="D19" s="37">
        <v>36.4</v>
      </c>
      <c r="E19" s="37" t="s">
        <v>54</v>
      </c>
      <c r="F19" s="37" t="s">
        <v>55</v>
      </c>
      <c r="G19" s="37">
        <v>1.9</v>
      </c>
      <c r="H19" s="38">
        <f>F7*G19</f>
        <v>1795.5379999999998</v>
      </c>
      <c r="I19" s="10" t="s">
        <v>56</v>
      </c>
    </row>
    <row r="20" spans="1:9" ht="15.75">
      <c r="A20" s="37">
        <v>9</v>
      </c>
      <c r="B20" s="37" t="s">
        <v>58</v>
      </c>
      <c r="C20" s="37"/>
      <c r="D20" s="37">
        <v>106.9</v>
      </c>
      <c r="E20" s="37" t="s">
        <v>59</v>
      </c>
      <c r="F20" s="37" t="s">
        <v>60</v>
      </c>
      <c r="G20" s="37">
        <v>5.3449999999999998</v>
      </c>
      <c r="H20" s="38">
        <f>G20*F5</f>
        <v>5051.1318999999994</v>
      </c>
      <c r="I20" s="42" t="s">
        <v>64</v>
      </c>
    </row>
    <row r="21" spans="1:9" ht="15.75">
      <c r="A21" s="37">
        <v>10</v>
      </c>
      <c r="B21" s="37" t="s">
        <v>61</v>
      </c>
      <c r="C21" s="37"/>
      <c r="D21" s="37">
        <v>111.3</v>
      </c>
      <c r="E21" s="37" t="s">
        <v>62</v>
      </c>
      <c r="F21" s="37" t="s">
        <v>63</v>
      </c>
      <c r="G21" s="37">
        <v>4.5</v>
      </c>
      <c r="H21" s="38">
        <v>0</v>
      </c>
    </row>
    <row r="22" spans="1:9" ht="15.75">
      <c r="A22" s="37"/>
      <c r="B22" s="37"/>
      <c r="C22" s="37"/>
      <c r="D22" s="38">
        <f>SUM(D12:D21)</f>
        <v>920.59999999999991</v>
      </c>
      <c r="E22" s="37"/>
      <c r="F22" s="37"/>
      <c r="G22" s="39">
        <f>SUM(G12:G21)</f>
        <v>27.221999999999998</v>
      </c>
      <c r="H22" s="38">
        <f>SUM(H12:H21)</f>
        <v>21472.744440000002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6">
    <mergeCell ref="A8:D8"/>
    <mergeCell ref="A2:H2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2022-06-21T14:07:27Z</cp:lastPrinted>
  <dcterms:created xsi:type="dcterms:W3CDTF">1996-10-08T23:32:33Z</dcterms:created>
  <dcterms:modified xsi:type="dcterms:W3CDTF">2022-12-05T08:16:26Z</dcterms:modified>
</cp:coreProperties>
</file>